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75" yWindow="375" windowWidth="19455" windowHeight="11055" firstSheet="1" activeTab="1"/>
  </bookViews>
  <sheets>
    <sheet name="הנחות" sheetId="1" state="hidden" r:id="rId1"/>
    <sheet name="סימולטור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2" l="1"/>
  <c r="C13" i="2"/>
  <c r="F13" i="2" s="1"/>
  <c r="E12" i="2"/>
  <c r="C12" i="2"/>
  <c r="F12" i="2" s="1"/>
  <c r="F11" i="2"/>
  <c r="E11" i="2"/>
  <c r="C11" i="2"/>
  <c r="F10" i="2"/>
  <c r="E10" i="2"/>
  <c r="C10" i="2"/>
  <c r="E9" i="2"/>
  <c r="C9" i="2"/>
  <c r="F9" i="2" s="1"/>
  <c r="F8" i="2"/>
  <c r="E8" i="2"/>
  <c r="C8" i="2"/>
  <c r="F7" i="2"/>
  <c r="E7" i="2"/>
  <c r="C7" i="2"/>
  <c r="E6" i="2"/>
  <c r="C6" i="2"/>
  <c r="F6" i="2" s="1"/>
  <c r="E5" i="2"/>
  <c r="C5" i="2"/>
  <c r="F5" i="2" s="1"/>
  <c r="E4" i="2"/>
  <c r="C4" i="2"/>
  <c r="F4" i="2" s="1"/>
  <c r="F3" i="2"/>
  <c r="E3" i="2"/>
  <c r="E14" i="2" s="1"/>
  <c r="C3" i="2"/>
  <c r="F2" i="2"/>
  <c r="E2" i="2"/>
  <c r="C2" i="2"/>
  <c r="F14" i="2" l="1"/>
</calcChain>
</file>

<file path=xl/sharedStrings.xml><?xml version="1.0" encoding="utf-8"?>
<sst xmlns="http://schemas.openxmlformats.org/spreadsheetml/2006/main" count="30" uniqueCount="18">
  <si>
    <t>מספר משרדים</t>
  </si>
  <si>
    <t>קטגוריה</t>
  </si>
  <si>
    <t>הוצאה על שגויים</t>
  </si>
  <si>
    <t>הוצאה על התייעלות</t>
  </si>
  <si>
    <t>A</t>
  </si>
  <si>
    <t>B</t>
  </si>
  <si>
    <t>C</t>
  </si>
  <si>
    <t>D</t>
  </si>
  <si>
    <t>סוג תשלום</t>
  </si>
  <si>
    <t>קטגורית משרד</t>
  </si>
  <si>
    <t>מחיר/עמלת מקסימום</t>
  </si>
  <si>
    <t>הצעה</t>
  </si>
  <si>
    <t>תשלום שנתי צפוי עבור ההצעה הנבחנת</t>
  </si>
  <si>
    <t>תשלום שנתי פוטנציאלי*
*הערכה</t>
  </si>
  <si>
    <t>קבוע</t>
  </si>
  <si>
    <t>שגויים</t>
  </si>
  <si>
    <t>התייעלות</t>
  </si>
  <si>
    <t>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</si>
</sst>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_ &quot;₪&quot;\ * #,##0_ ;_ &quot;₪&quot;\ * \-#,##0_ ;_ &quot;₪&quot;\ * &quot;-&quot;??_ ;_ @_ 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David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E7E6E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" fontId="0" fillId="2" borderId="1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 readingOrder="2"/>
    </xf>
    <xf numFmtId="44" fontId="4" fillId="3" borderId="1" xfId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9" fontId="5" fillId="5" borderId="1" xfId="2" applyFont="1" applyFill="1" applyBorder="1" applyAlignment="1">
      <alignment horizontal="center" readingOrder="2"/>
    </xf>
    <xf numFmtId="44" fontId="4" fillId="5" borderId="1" xfId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9" fontId="5" fillId="6" borderId="1" xfId="2" applyFont="1" applyFill="1" applyBorder="1" applyAlignment="1">
      <alignment horizontal="center" readingOrder="2"/>
    </xf>
    <xf numFmtId="44" fontId="4" fillId="6" borderId="1" xfId="1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44" fontId="6" fillId="7" borderId="1" xfId="1" applyFont="1" applyFill="1" applyBorder="1" applyAlignment="1">
      <alignment horizontal="center"/>
    </xf>
    <xf numFmtId="44" fontId="4" fillId="3" borderId="1" xfId="1" applyNumberFormat="1" applyFont="1" applyFill="1" applyBorder="1" applyAlignment="1">
      <alignment horizontal="center"/>
    </xf>
    <xf numFmtId="44" fontId="4" fillId="4" borderId="1" xfId="1" applyFont="1" applyFill="1" applyBorder="1" applyAlignment="1" applyProtection="1">
      <alignment horizontal="center"/>
      <protection locked="0"/>
    </xf>
    <xf numFmtId="9" fontId="4" fillId="4" borderId="1" xfId="2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hagita/AppData/Local/Microsoft/Windows/INetCache/Content.MSO/&#1502;&#1493;&#1491;&#1500;%20&#1499;&#1500;&#1499;&#1500;&#1497;%20&#1495;&#1491;&#15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נחות המודל - ניסים"/>
      <sheetName val="הנחות המודל - מקור"/>
      <sheetName val="המודל"/>
      <sheetName val="טבלה למסמכי המכרז"/>
    </sheetNames>
    <sheetDataSet>
      <sheetData sheetId="0"/>
      <sheetData sheetId="1">
        <row r="3">
          <cell r="S3">
            <v>510</v>
          </cell>
        </row>
        <row r="4">
          <cell r="S4">
            <v>1020</v>
          </cell>
        </row>
        <row r="5">
          <cell r="S5">
            <v>2250</v>
          </cell>
        </row>
        <row r="6">
          <cell r="S6">
            <v>3100</v>
          </cell>
        </row>
        <row r="15">
          <cell r="N15">
            <v>0.25</v>
          </cell>
          <cell r="Q15">
            <v>0.2</v>
          </cell>
        </row>
        <row r="16">
          <cell r="N16">
            <v>0.25</v>
          </cell>
          <cell r="Q16">
            <v>0.2</v>
          </cell>
        </row>
        <row r="17">
          <cell r="N17">
            <v>0.25</v>
          </cell>
          <cell r="Q17">
            <v>0.2</v>
          </cell>
        </row>
        <row r="18">
          <cell r="N18">
            <v>0.25</v>
          </cell>
          <cell r="Q18">
            <v>0.2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D2" sqref="D2:D5"/>
    </sheetView>
  </sheetViews>
  <sheetFormatPr defaultRowHeight="14.25" x14ac:dyDescent="0.2"/>
  <sheetData>
    <row r="1" spans="1:4" x14ac:dyDescent="0.2">
      <c r="A1" t="s">
        <v>1</v>
      </c>
      <c r="B1" s="1" t="s">
        <v>0</v>
      </c>
      <c r="C1" t="s">
        <v>2</v>
      </c>
      <c r="D1" t="s">
        <v>3</v>
      </c>
    </row>
    <row r="2" spans="1:4" x14ac:dyDescent="0.2">
      <c r="A2" t="s">
        <v>4</v>
      </c>
      <c r="B2" s="2">
        <v>47</v>
      </c>
      <c r="C2">
        <v>538920.69257142872</v>
      </c>
      <c r="D2">
        <v>2831595.9407142862</v>
      </c>
    </row>
    <row r="3" spans="1:4" x14ac:dyDescent="0.2">
      <c r="A3" t="s">
        <v>5</v>
      </c>
      <c r="B3" s="2">
        <v>28</v>
      </c>
      <c r="C3">
        <v>588590.31905882363</v>
      </c>
      <c r="D3">
        <v>1458782.0470588235</v>
      </c>
    </row>
    <row r="4" spans="1:4" x14ac:dyDescent="0.2">
      <c r="A4" t="s">
        <v>6</v>
      </c>
      <c r="B4" s="2">
        <v>14</v>
      </c>
      <c r="C4">
        <v>1147328.2614590351</v>
      </c>
      <c r="D4">
        <v>4018531.1892255894</v>
      </c>
    </row>
    <row r="5" spans="1:4" x14ac:dyDescent="0.2">
      <c r="A5" t="s">
        <v>7</v>
      </c>
      <c r="B5" s="2">
        <v>8</v>
      </c>
      <c r="C5">
        <v>1012767.9999999999</v>
      </c>
      <c r="D5">
        <v>12134113.333333332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>
      <selection activeCell="D9" sqref="D9"/>
    </sheetView>
  </sheetViews>
  <sheetFormatPr defaultRowHeight="14.25" x14ac:dyDescent="0.2"/>
  <cols>
    <col min="3" max="3" width="12.25" customWidth="1"/>
    <col min="4" max="4" width="13.625" customWidth="1"/>
    <col min="5" max="5" width="15.875" customWidth="1"/>
    <col min="6" max="6" width="18.375" customWidth="1"/>
  </cols>
  <sheetData>
    <row r="1" spans="1:6" ht="63" x14ac:dyDescent="0.2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</row>
    <row r="2" spans="1:6" ht="15" x14ac:dyDescent="0.25">
      <c r="A2" s="19" t="s">
        <v>14</v>
      </c>
      <c r="B2" s="4" t="s">
        <v>4</v>
      </c>
      <c r="C2" s="5">
        <f>'[1]הנחות המודל - מקור'!S3</f>
        <v>510</v>
      </c>
      <c r="D2" s="17"/>
      <c r="E2" s="16">
        <f>D2*12*הנחות!B2</f>
        <v>0</v>
      </c>
      <c r="F2" s="6">
        <f>C2*12*הנחות!B2</f>
        <v>287640</v>
      </c>
    </row>
    <row r="3" spans="1:6" ht="15" x14ac:dyDescent="0.25">
      <c r="A3" s="19"/>
      <c r="B3" s="4" t="s">
        <v>5</v>
      </c>
      <c r="C3" s="5">
        <f>'[1]הנחות המודל - מקור'!S4</f>
        <v>1020</v>
      </c>
      <c r="D3" s="17"/>
      <c r="E3" s="16">
        <f>D3*12*הנחות!B3</f>
        <v>0</v>
      </c>
      <c r="F3" s="6">
        <f>C3*12*הנחות!B3</f>
        <v>342720</v>
      </c>
    </row>
    <row r="4" spans="1:6" ht="15" x14ac:dyDescent="0.25">
      <c r="A4" s="19"/>
      <c r="B4" s="4" t="s">
        <v>6</v>
      </c>
      <c r="C4" s="5">
        <f>'[1]הנחות המודל - מקור'!S5</f>
        <v>2250</v>
      </c>
      <c r="D4" s="17"/>
      <c r="E4" s="16">
        <f>D4*12*הנחות!B4</f>
        <v>0</v>
      </c>
      <c r="F4" s="6">
        <f>C4*12*הנחות!B4</f>
        <v>378000</v>
      </c>
    </row>
    <row r="5" spans="1:6" ht="15" x14ac:dyDescent="0.25">
      <c r="A5" s="19"/>
      <c r="B5" s="4" t="s">
        <v>7</v>
      </c>
      <c r="C5" s="5">
        <f>'[1]הנחות המודל - מקור'!S6</f>
        <v>3100</v>
      </c>
      <c r="D5" s="17"/>
      <c r="E5" s="16">
        <f>D5*12*הנחות!B5</f>
        <v>0</v>
      </c>
      <c r="F5" s="6">
        <f>C5*12*הנחות!B5</f>
        <v>297600</v>
      </c>
    </row>
    <row r="6" spans="1:6" ht="15" x14ac:dyDescent="0.25">
      <c r="A6" s="20" t="s">
        <v>15</v>
      </c>
      <c r="B6" s="7" t="s">
        <v>4</v>
      </c>
      <c r="C6" s="8">
        <f>'[1]הנחות המודל - מקור'!Q15</f>
        <v>0.2</v>
      </c>
      <c r="D6" s="18"/>
      <c r="E6" s="9">
        <f>D6*הנחות!C2</f>
        <v>0</v>
      </c>
      <c r="F6" s="9">
        <f>C6*הנחות!C2</f>
        <v>107784.13851428575</v>
      </c>
    </row>
    <row r="7" spans="1:6" ht="15" x14ac:dyDescent="0.25">
      <c r="A7" s="20"/>
      <c r="B7" s="7" t="s">
        <v>5</v>
      </c>
      <c r="C7" s="8">
        <f>'[1]הנחות המודל - מקור'!Q16</f>
        <v>0.2</v>
      </c>
      <c r="D7" s="18"/>
      <c r="E7" s="9">
        <f>D7*הנחות!C3</f>
        <v>0</v>
      </c>
      <c r="F7" s="9">
        <f>C7*הנחות!C3</f>
        <v>117718.06381176473</v>
      </c>
    </row>
    <row r="8" spans="1:6" ht="15" x14ac:dyDescent="0.25">
      <c r="A8" s="20"/>
      <c r="B8" s="7" t="s">
        <v>6</v>
      </c>
      <c r="C8" s="8">
        <f>'[1]הנחות המודל - מקור'!Q17</f>
        <v>0.2</v>
      </c>
      <c r="D8" s="18"/>
      <c r="E8" s="9">
        <f>D8*הנחות!C4</f>
        <v>0</v>
      </c>
      <c r="F8" s="9">
        <f>C8*הנחות!C4</f>
        <v>229465.65229180703</v>
      </c>
    </row>
    <row r="9" spans="1:6" ht="15" x14ac:dyDescent="0.25">
      <c r="A9" s="20"/>
      <c r="B9" s="7" t="s">
        <v>7</v>
      </c>
      <c r="C9" s="8">
        <f>'[1]הנחות המודל - מקור'!Q18</f>
        <v>0.2</v>
      </c>
      <c r="D9" s="18"/>
      <c r="E9" s="9">
        <f>D9*הנחות!C5</f>
        <v>0</v>
      </c>
      <c r="F9" s="9">
        <f>C9*הנחות!C5</f>
        <v>202553.59999999998</v>
      </c>
    </row>
    <row r="10" spans="1:6" ht="15" x14ac:dyDescent="0.25">
      <c r="A10" s="21" t="s">
        <v>16</v>
      </c>
      <c r="B10" s="10" t="s">
        <v>4</v>
      </c>
      <c r="C10" s="11">
        <f>'[1]הנחות המודל - מקור'!N15</f>
        <v>0.25</v>
      </c>
      <c r="D10" s="18"/>
      <c r="E10" s="12">
        <f>D10*הנחות!D2</f>
        <v>0</v>
      </c>
      <c r="F10" s="12">
        <f>C10*הנחות!D2</f>
        <v>707898.98517857154</v>
      </c>
    </row>
    <row r="11" spans="1:6" ht="15" x14ac:dyDescent="0.25">
      <c r="A11" s="21"/>
      <c r="B11" s="10" t="s">
        <v>5</v>
      </c>
      <c r="C11" s="11">
        <f>'[1]הנחות המודל - מקור'!N16</f>
        <v>0.25</v>
      </c>
      <c r="D11" s="18"/>
      <c r="E11" s="12">
        <f>D11*הנחות!D3</f>
        <v>0</v>
      </c>
      <c r="F11" s="12">
        <f>C11*הנחות!D3</f>
        <v>364695.51176470588</v>
      </c>
    </row>
    <row r="12" spans="1:6" ht="15" x14ac:dyDescent="0.25">
      <c r="A12" s="21"/>
      <c r="B12" s="10" t="s">
        <v>6</v>
      </c>
      <c r="C12" s="11">
        <f>'[1]הנחות המודל - מקור'!N17</f>
        <v>0.25</v>
      </c>
      <c r="D12" s="18"/>
      <c r="E12" s="12">
        <f>D12*הנחות!D4</f>
        <v>0</v>
      </c>
      <c r="F12" s="12">
        <f>C12*הנחות!D4</f>
        <v>1004632.7973063973</v>
      </c>
    </row>
    <row r="13" spans="1:6" ht="15" x14ac:dyDescent="0.25">
      <c r="A13" s="21"/>
      <c r="B13" s="10" t="s">
        <v>7</v>
      </c>
      <c r="C13" s="11">
        <f>'[1]הנחות המודל - מקור'!N18</f>
        <v>0.25</v>
      </c>
      <c r="D13" s="18"/>
      <c r="E13" s="12">
        <f>D13*הנחות!D5</f>
        <v>0</v>
      </c>
      <c r="F13" s="12">
        <f>C13*הנחות!D5</f>
        <v>3033528.333333333</v>
      </c>
    </row>
    <row r="14" spans="1:6" ht="15" x14ac:dyDescent="0.25">
      <c r="A14" s="13" t="s">
        <v>17</v>
      </c>
      <c r="B14" s="14"/>
      <c r="C14" s="14"/>
      <c r="D14" s="14"/>
      <c r="E14" s="15">
        <f>SUM(E2:E13)</f>
        <v>0</v>
      </c>
      <c r="F14" s="15">
        <f>SUM(F2:F13)</f>
        <v>7074237.0822008662</v>
      </c>
    </row>
  </sheetData>
  <sheetProtection password="CB21" sheet="1" objects="1" scenarios="1" selectLockedCells="1"/>
  <mergeCells count="3">
    <mergeCell ref="A2:A5"/>
    <mergeCell ref="A6:A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הנחות</vt:lpstr>
      <vt:lpstr>סימולטור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2022-09-08T11:31:16Z</dcterms:modified>
</cp:coreProperties>
</file>